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25" windowHeight="814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<sst xmlns="http://schemas.openxmlformats.org/spreadsheetml/2006/main" count="225" uniqueCount="170">
  <si>
    <t>daň z príjmov</t>
  </si>
  <si>
    <t>daň za psa</t>
  </si>
  <si>
    <t>daň za užívanie verejného priestranstva</t>
  </si>
  <si>
    <t>príjmy z prenajatých pozemkov</t>
  </si>
  <si>
    <t>príjmy z prenajatých budov</t>
  </si>
  <si>
    <t>poplatok za materskú školu</t>
  </si>
  <si>
    <t>mzdy</t>
  </si>
  <si>
    <t>cestovné</t>
  </si>
  <si>
    <t>energie</t>
  </si>
  <si>
    <t>vodné</t>
  </si>
  <si>
    <t>poštové a telekomunikačné služby</t>
  </si>
  <si>
    <t>výpočtová technika</t>
  </si>
  <si>
    <t>knihy, časopisy</t>
  </si>
  <si>
    <t>reprezentačné</t>
  </si>
  <si>
    <t>údržba výpočtovej techniky</t>
  </si>
  <si>
    <t>údržba strojov, zariadení, techniky</t>
  </si>
  <si>
    <t>školenia, kurzy</t>
  </si>
  <si>
    <t>stravovanie</t>
  </si>
  <si>
    <t>prídel do sociálneho fondu</t>
  </si>
  <si>
    <t>odmeny na základe dohôd</t>
  </si>
  <si>
    <t>splácanie úverov bankám</t>
  </si>
  <si>
    <t>splácanie úverov ŠFRB</t>
  </si>
  <si>
    <t>materiál</t>
  </si>
  <si>
    <t>údržba</t>
  </si>
  <si>
    <t>08.1.0.</t>
  </si>
  <si>
    <t>príspevok</t>
  </si>
  <si>
    <t>08.2.0.</t>
  </si>
  <si>
    <t>07.6.0.</t>
  </si>
  <si>
    <t>08.4.0.</t>
  </si>
  <si>
    <t>energie (cintorín)</t>
  </si>
  <si>
    <t>spolu MŠ</t>
  </si>
  <si>
    <t>09.6.0.1.</t>
  </si>
  <si>
    <t>poplatok za hracie automaty</t>
  </si>
  <si>
    <t>spolu šport</t>
  </si>
  <si>
    <t>úroky</t>
  </si>
  <si>
    <t>daň z pozemkov</t>
  </si>
  <si>
    <t>daň zo stavieb</t>
  </si>
  <si>
    <t>odvoz a uloženie odpadu</t>
  </si>
  <si>
    <t>05.1.0.</t>
  </si>
  <si>
    <t>platené úroky z úverov</t>
  </si>
  <si>
    <t>platené úroky z úverov - ŠFRB</t>
  </si>
  <si>
    <t>01.7.0.</t>
  </si>
  <si>
    <t>servis, údržba, oprava</t>
  </si>
  <si>
    <t>telefón</t>
  </si>
  <si>
    <t>voda</t>
  </si>
  <si>
    <t>vodné (cintorín)</t>
  </si>
  <si>
    <t>spolu nábož. a iné spoločenské služby</t>
  </si>
  <si>
    <t>bežné príjmy spolu</t>
  </si>
  <si>
    <t>energie /plyn, elektrina/</t>
  </si>
  <si>
    <t>všeob. mat.-prac. od., čistiace pr.</t>
  </si>
  <si>
    <t>palivo ako zdroj energie-kosačka</t>
  </si>
  <si>
    <t>palivo, mazivo - traktor</t>
  </si>
  <si>
    <t>prepravné a prenájom dopravných prost.</t>
  </si>
  <si>
    <t>reklama a inzercia</t>
  </si>
  <si>
    <t>kolky</t>
  </si>
  <si>
    <t>2. strana spolu</t>
  </si>
  <si>
    <t>poistné - budovy</t>
  </si>
  <si>
    <t>spolu (obecné slávnosti)</t>
  </si>
  <si>
    <t>ROZPOČET OBCE VEĽKÉ KOSIHY</t>
  </si>
  <si>
    <t>kapitálové príjmy spolu</t>
  </si>
  <si>
    <t xml:space="preserve">údržba bud. - montážne, sklen.práce </t>
  </si>
  <si>
    <t>mzdy a odmeny</t>
  </si>
  <si>
    <t>správa</t>
  </si>
  <si>
    <t>obecného</t>
  </si>
  <si>
    <t>úradu</t>
  </si>
  <si>
    <t>knihy do knižnice</t>
  </si>
  <si>
    <t>DDP</t>
  </si>
  <si>
    <t>sociálny fond</t>
  </si>
  <si>
    <t>strana č. 2</t>
  </si>
  <si>
    <t>strana č. 1</t>
  </si>
  <si>
    <t>strana č. 3</t>
  </si>
  <si>
    <t>06.2.0.</t>
  </si>
  <si>
    <t>spolu VPP</t>
  </si>
  <si>
    <t>odvod do ZP</t>
  </si>
  <si>
    <t>odvod SP</t>
  </si>
  <si>
    <t>BEŽNÉ VÝDAVKY SPOLU</t>
  </si>
  <si>
    <t>Kapitálové výdavky spolu</t>
  </si>
  <si>
    <t>1. strana spolu</t>
  </si>
  <si>
    <t>daň z bytov</t>
  </si>
  <si>
    <t>daň za nevýherné automaty</t>
  </si>
  <si>
    <t>správne poplatky</t>
  </si>
  <si>
    <t>poplatok za uloženie odpadu</t>
  </si>
  <si>
    <t>príjem z prenaj. strojov a zariadení</t>
  </si>
  <si>
    <t>príjem z predaja služieb</t>
  </si>
  <si>
    <t>cintorínske služby</t>
  </si>
  <si>
    <t>vývoz fekálie</t>
  </si>
  <si>
    <t>služby dôchodcom</t>
  </si>
  <si>
    <t>príjem z dobropisov</t>
  </si>
  <si>
    <t>poplatok za odpad</t>
  </si>
  <si>
    <t xml:space="preserve"> </t>
  </si>
  <si>
    <t>Bežné príjmy</t>
  </si>
  <si>
    <t>EUR</t>
  </si>
  <si>
    <t xml:space="preserve">Bežné výdavky </t>
  </si>
  <si>
    <t>621, 623</t>
  </si>
  <si>
    <t>SP</t>
  </si>
  <si>
    <t>ZP</t>
  </si>
  <si>
    <t>odmeny</t>
  </si>
  <si>
    <t>vodné - byty</t>
  </si>
  <si>
    <t>softvér a licencie nehmotného majetku</t>
  </si>
  <si>
    <t>karty, známky, poplatky</t>
  </si>
  <si>
    <t>údržba softvéru</t>
  </si>
  <si>
    <t>nájomné za pozemky</t>
  </si>
  <si>
    <t>všeobecné služby</t>
  </si>
  <si>
    <t>špeciálne služby</t>
  </si>
  <si>
    <t>poplatky, odvody, dane</t>
  </si>
  <si>
    <t>odmeny poslancom</t>
  </si>
  <si>
    <t>palivo</t>
  </si>
  <si>
    <t>súťaže</t>
  </si>
  <si>
    <t>spolu verejné osvetlenie</t>
  </si>
  <si>
    <t>spolu zdravcentrum</t>
  </si>
  <si>
    <t>spolu požiarna ochrana</t>
  </si>
  <si>
    <t>spolu obecný úrad</t>
  </si>
  <si>
    <t>spolu úroky z úverov</t>
  </si>
  <si>
    <t>Bežné výdavky</t>
  </si>
  <si>
    <t xml:space="preserve">odpadové hospodárstvo </t>
  </si>
  <si>
    <t>údržba budovy</t>
  </si>
  <si>
    <t>spolu školský klub</t>
  </si>
  <si>
    <t>spolu školská jedáleň</t>
  </si>
  <si>
    <t>z dotácie:</t>
  </si>
  <si>
    <t>spolu základná škola</t>
  </si>
  <si>
    <t>spolu:</t>
  </si>
  <si>
    <t>spolu bežné príjmy vlastné</t>
  </si>
  <si>
    <t>dotácia pre ZŠ</t>
  </si>
  <si>
    <t xml:space="preserve">mzdy </t>
  </si>
  <si>
    <t>Kapitálové výdavky</t>
  </si>
  <si>
    <t>Finančné operácie</t>
  </si>
  <si>
    <t>príspevok dôchodcom</t>
  </si>
  <si>
    <t xml:space="preserve">Spolu  </t>
  </si>
  <si>
    <t>FINANČNÉ OPERÁCIE SPOLU</t>
  </si>
  <si>
    <t>VÝDAVKY CELKOM</t>
  </si>
  <si>
    <t>PRÍJMY CELKOM</t>
  </si>
  <si>
    <t>PRÍJMY SPOLU</t>
  </si>
  <si>
    <t>traktorové práce</t>
  </si>
  <si>
    <t>Rezerva</t>
  </si>
  <si>
    <t>poistenie: povinné a havarijné</t>
  </si>
  <si>
    <t>odstupné</t>
  </si>
  <si>
    <t>06.4.0</t>
  </si>
  <si>
    <t>01.1.1</t>
  </si>
  <si>
    <t>údržba a oprava</t>
  </si>
  <si>
    <t>energie (elektrina, plyn)</t>
  </si>
  <si>
    <t>KD energie (elelktrina, plyn)</t>
  </si>
  <si>
    <t>KD vodné</t>
  </si>
  <si>
    <t>KD údržba</t>
  </si>
  <si>
    <t>služby - kultúrne podujatia</t>
  </si>
  <si>
    <t>materiál - kultúrne podujatia</t>
  </si>
  <si>
    <t>09.1.1.1.</t>
  </si>
  <si>
    <t>09.5.0.</t>
  </si>
  <si>
    <t>10.2.0.</t>
  </si>
  <si>
    <t>09.1.2.1.</t>
  </si>
  <si>
    <t>príjmy z opatery</t>
  </si>
  <si>
    <t>transfer pre NO</t>
  </si>
  <si>
    <t>členské rpíspevky</t>
  </si>
  <si>
    <t>tvorba SF</t>
  </si>
  <si>
    <t xml:space="preserve">stroje, prístroje </t>
  </si>
  <si>
    <t>platené úroky z úveru ŠFRB - 6 b.j.</t>
  </si>
  <si>
    <t xml:space="preserve">splácanie úveru ŠFRB - 6 b.j. </t>
  </si>
  <si>
    <t>01.1.1.</t>
  </si>
  <si>
    <t xml:space="preserve"> ROZPOČET OBCE VEĽKÉ KOSIHY</t>
  </si>
  <si>
    <t>03.2.0.</t>
  </si>
  <si>
    <t>01.1.2.</t>
  </si>
  <si>
    <t>spolu</t>
  </si>
  <si>
    <t>bankové poplatky</t>
  </si>
  <si>
    <t>telefon</t>
  </si>
  <si>
    <t>Kapitálové príjmy v EUR</t>
  </si>
  <si>
    <t>Tech. v. Hlavné námestie</t>
  </si>
  <si>
    <t>Tech. infraštruktúra 6b.j. s nižš. štand.</t>
  </si>
  <si>
    <t>odmeny na dohody</t>
  </si>
  <si>
    <t>Zateplenie budovy OcÚ</t>
  </si>
  <si>
    <t>Zníž. energ. náročnosti budovy MŠ</t>
  </si>
  <si>
    <t>Rekultivácia skládky odp. Okánikovo</t>
  </si>
</sst>
</file>

<file path=xl/styles.xml><?xml version="1.0" encoding="utf-8"?>
<styleSheet xmlns="http://schemas.openxmlformats.org/spreadsheetml/2006/main">
  <numFmts count="1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  <numFmt numFmtId="173" formatCode="0.0"/>
    <numFmt numFmtId="174" formatCode="[$-41B]d\.\ mmmm\ yyyy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left" vertical="center"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1" fontId="0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" fontId="1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 vertical="center"/>
    </xf>
    <xf numFmtId="14" fontId="0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21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F30" sqref="F30"/>
    </sheetView>
  </sheetViews>
  <sheetFormatPr defaultColWidth="9.00390625" defaultRowHeight="12.75"/>
  <cols>
    <col min="1" max="1" width="10.875" style="1" customWidth="1"/>
    <col min="2" max="2" width="47.875" style="1" customWidth="1"/>
    <col min="3" max="3" width="11.25390625" style="40" customWidth="1"/>
    <col min="4" max="4" width="10.625" style="58" bestFit="1" customWidth="1"/>
  </cols>
  <sheetData>
    <row r="1" spans="1:4" ht="20.25" customHeight="1">
      <c r="A1" s="41"/>
      <c r="B1" s="42" t="s">
        <v>157</v>
      </c>
      <c r="C1" s="50">
        <v>2016</v>
      </c>
      <c r="D1" s="4">
        <v>2017</v>
      </c>
    </row>
    <row r="2" spans="1:4" ht="17.25" customHeight="1" thickBot="1">
      <c r="A2" s="43"/>
      <c r="B2" s="13" t="s">
        <v>90</v>
      </c>
      <c r="C2" s="51" t="s">
        <v>91</v>
      </c>
      <c r="D2" s="14" t="s">
        <v>91</v>
      </c>
    </row>
    <row r="3" spans="1:4" ht="18.75" customHeight="1">
      <c r="A3" s="11">
        <v>111003</v>
      </c>
      <c r="B3" s="11" t="s">
        <v>0</v>
      </c>
      <c r="C3" s="52">
        <v>207721</v>
      </c>
      <c r="D3" s="12">
        <v>220000</v>
      </c>
    </row>
    <row r="4" spans="1:4" ht="18" customHeight="1">
      <c r="A4" s="2">
        <v>121001</v>
      </c>
      <c r="B4" s="2" t="s">
        <v>35</v>
      </c>
      <c r="C4" s="53">
        <v>88200</v>
      </c>
      <c r="D4" s="4">
        <v>88200</v>
      </c>
    </row>
    <row r="5" spans="1:4" ht="18" customHeight="1">
      <c r="A5" s="2">
        <v>121002</v>
      </c>
      <c r="B5" s="2" t="s">
        <v>36</v>
      </c>
      <c r="C5" s="53">
        <v>19500</v>
      </c>
      <c r="D5" s="4">
        <v>19500</v>
      </c>
    </row>
    <row r="6" spans="1:4" ht="18" customHeight="1">
      <c r="A6" s="2">
        <v>121003</v>
      </c>
      <c r="B6" s="2" t="s">
        <v>78</v>
      </c>
      <c r="C6" s="53">
        <v>30</v>
      </c>
      <c r="D6" s="4">
        <v>30</v>
      </c>
    </row>
    <row r="7" spans="1:4" ht="18" customHeight="1">
      <c r="A7" s="2">
        <v>133001</v>
      </c>
      <c r="B7" s="2" t="s">
        <v>1</v>
      </c>
      <c r="C7" s="53">
        <v>530</v>
      </c>
      <c r="D7" s="4">
        <v>530</v>
      </c>
    </row>
    <row r="8" spans="1:4" ht="18" customHeight="1">
      <c r="A8" s="2">
        <v>133003</v>
      </c>
      <c r="B8" s="2" t="s">
        <v>79</v>
      </c>
      <c r="C8" s="53"/>
      <c r="D8" s="4"/>
    </row>
    <row r="9" spans="1:4" ht="18" customHeight="1">
      <c r="A9" s="2">
        <v>133012</v>
      </c>
      <c r="B9" s="2" t="s">
        <v>2</v>
      </c>
      <c r="C9" s="53">
        <v>800</v>
      </c>
      <c r="D9" s="4">
        <v>800</v>
      </c>
    </row>
    <row r="10" spans="1:4" ht="18" customHeight="1">
      <c r="A10" s="2">
        <v>133013</v>
      </c>
      <c r="B10" s="2" t="s">
        <v>88</v>
      </c>
      <c r="C10" s="53">
        <v>15000</v>
      </c>
      <c r="D10" s="4">
        <v>15000</v>
      </c>
    </row>
    <row r="11" spans="1:4" ht="18" customHeight="1">
      <c r="A11" s="2">
        <v>212002</v>
      </c>
      <c r="B11" s="2" t="s">
        <v>3</v>
      </c>
      <c r="C11" s="53">
        <v>8500</v>
      </c>
      <c r="D11" s="4">
        <v>8500</v>
      </c>
    </row>
    <row r="12" spans="1:4" ht="18" customHeight="1">
      <c r="A12" s="2">
        <v>212003</v>
      </c>
      <c r="B12" s="2" t="s">
        <v>4</v>
      </c>
      <c r="C12" s="53">
        <v>65000</v>
      </c>
      <c r="D12" s="4">
        <v>70000</v>
      </c>
    </row>
    <row r="13" spans="1:4" ht="18" customHeight="1">
      <c r="A13" s="2">
        <v>212004</v>
      </c>
      <c r="B13" s="2" t="s">
        <v>82</v>
      </c>
      <c r="C13" s="53">
        <v>500</v>
      </c>
      <c r="D13" s="4">
        <v>500</v>
      </c>
    </row>
    <row r="14" spans="1:4" ht="18" customHeight="1">
      <c r="A14" s="2">
        <v>221004</v>
      </c>
      <c r="B14" s="2" t="s">
        <v>80</v>
      </c>
      <c r="C14" s="53">
        <v>2500</v>
      </c>
      <c r="D14" s="4">
        <v>3500</v>
      </c>
    </row>
    <row r="15" spans="1:5" ht="17.25" customHeight="1">
      <c r="A15" s="2">
        <v>221004</v>
      </c>
      <c r="B15" s="2" t="s">
        <v>32</v>
      </c>
      <c r="C15" s="53">
        <v>4500</v>
      </c>
      <c r="D15" s="4">
        <v>4500</v>
      </c>
      <c r="E15" t="s">
        <v>89</v>
      </c>
    </row>
    <row r="16" spans="1:4" ht="18" customHeight="1">
      <c r="A16" s="2">
        <v>221004</v>
      </c>
      <c r="B16" s="2" t="s">
        <v>81</v>
      </c>
      <c r="C16" s="53">
        <v>50000</v>
      </c>
      <c r="D16" s="4">
        <v>40000</v>
      </c>
    </row>
    <row r="17" spans="1:4" ht="17.25" customHeight="1">
      <c r="A17" s="2">
        <v>223001</v>
      </c>
      <c r="B17" s="2" t="s">
        <v>83</v>
      </c>
      <c r="C17" s="53">
        <v>450</v>
      </c>
      <c r="D17" s="4">
        <v>500</v>
      </c>
    </row>
    <row r="18" spans="1:4" ht="17.25" customHeight="1">
      <c r="A18" s="2">
        <v>223001</v>
      </c>
      <c r="B18" s="2" t="s">
        <v>97</v>
      </c>
      <c r="C18" s="53">
        <v>8000</v>
      </c>
      <c r="D18" s="4">
        <v>8000</v>
      </c>
    </row>
    <row r="19" spans="1:4" ht="17.25" customHeight="1">
      <c r="A19" s="2">
        <v>223001</v>
      </c>
      <c r="B19" s="2" t="s">
        <v>84</v>
      </c>
      <c r="C19" s="53">
        <v>950</v>
      </c>
      <c r="D19" s="4">
        <v>700</v>
      </c>
    </row>
    <row r="20" spans="1:4" ht="17.25" customHeight="1">
      <c r="A20" s="2">
        <v>223001</v>
      </c>
      <c r="B20" s="2" t="s">
        <v>85</v>
      </c>
      <c r="C20" s="53">
        <v>2000</v>
      </c>
      <c r="D20" s="4">
        <v>2500</v>
      </c>
    </row>
    <row r="21" spans="1:4" ht="17.25" customHeight="1">
      <c r="A21" s="2">
        <v>223001</v>
      </c>
      <c r="B21" s="2" t="s">
        <v>86</v>
      </c>
      <c r="C21" s="53">
        <v>1000</v>
      </c>
      <c r="D21" s="4">
        <v>1000</v>
      </c>
    </row>
    <row r="22" spans="1:4" ht="17.25" customHeight="1">
      <c r="A22" s="2">
        <v>223001</v>
      </c>
      <c r="B22" s="2" t="s">
        <v>132</v>
      </c>
      <c r="C22" s="53">
        <v>800</v>
      </c>
      <c r="D22" s="4">
        <v>800</v>
      </c>
    </row>
    <row r="23" spans="1:4" ht="17.25" customHeight="1">
      <c r="A23" s="2">
        <v>223001</v>
      </c>
      <c r="B23" s="37" t="s">
        <v>149</v>
      </c>
      <c r="C23" s="53">
        <v>500</v>
      </c>
      <c r="D23" s="4">
        <v>1000</v>
      </c>
    </row>
    <row r="24" spans="1:4" ht="17.25" customHeight="1">
      <c r="A24" s="2">
        <v>223002</v>
      </c>
      <c r="B24" s="2" t="s">
        <v>5</v>
      </c>
      <c r="C24" s="53">
        <v>500</v>
      </c>
      <c r="D24" s="4">
        <v>500</v>
      </c>
    </row>
    <row r="25" spans="1:4" ht="17.25" customHeight="1">
      <c r="A25" s="2">
        <v>243</v>
      </c>
      <c r="B25" s="2" t="s">
        <v>34</v>
      </c>
      <c r="C25" s="53">
        <v>30</v>
      </c>
      <c r="D25" s="4">
        <v>30</v>
      </c>
    </row>
    <row r="26" spans="1:4" ht="17.25" customHeight="1">
      <c r="A26" s="2">
        <v>292012</v>
      </c>
      <c r="B26" s="2" t="s">
        <v>87</v>
      </c>
      <c r="C26" s="53">
        <v>1000</v>
      </c>
      <c r="D26" s="4">
        <v>1000</v>
      </c>
    </row>
    <row r="27" spans="1:8" ht="17.25" customHeight="1">
      <c r="A27" s="2"/>
      <c r="B27" s="28" t="s">
        <v>121</v>
      </c>
      <c r="C27" s="54">
        <f>SUM(C3:C26)</f>
        <v>478011</v>
      </c>
      <c r="D27" s="6">
        <f>SUM(D3:D26)</f>
        <v>487090</v>
      </c>
      <c r="H27" s="40"/>
    </row>
    <row r="28" spans="1:4" ht="17.25" customHeight="1">
      <c r="A28" s="2">
        <v>312012</v>
      </c>
      <c r="B28" s="2" t="s">
        <v>122</v>
      </c>
      <c r="C28" s="55">
        <v>17000</v>
      </c>
      <c r="D28" s="4">
        <v>28000</v>
      </c>
    </row>
    <row r="29" spans="1:4" ht="27" customHeight="1">
      <c r="A29" s="2"/>
      <c r="B29" s="5" t="s">
        <v>47</v>
      </c>
      <c r="C29" s="54">
        <f>SUM(C27:C28)</f>
        <v>495011</v>
      </c>
      <c r="D29" s="6">
        <f>SUM(D28,D27)</f>
        <v>515090</v>
      </c>
    </row>
    <row r="32" spans="1:4" ht="21" customHeight="1">
      <c r="A32" s="2"/>
      <c r="B32" s="3" t="s">
        <v>163</v>
      </c>
      <c r="C32" s="55"/>
      <c r="D32" s="4"/>
    </row>
    <row r="33" spans="1:4" ht="17.25" customHeight="1">
      <c r="A33" s="2"/>
      <c r="B33" s="2"/>
      <c r="C33" s="55"/>
      <c r="D33" s="4"/>
    </row>
    <row r="34" spans="1:4" ht="27" customHeight="1">
      <c r="A34" s="2"/>
      <c r="B34" s="5" t="s">
        <v>59</v>
      </c>
      <c r="C34" s="56">
        <v>0</v>
      </c>
      <c r="D34" s="4">
        <v>0</v>
      </c>
    </row>
    <row r="37" spans="1:4" ht="12.75">
      <c r="A37" s="2"/>
      <c r="B37" s="28" t="s">
        <v>131</v>
      </c>
      <c r="C37" s="57">
        <f>C29+C34</f>
        <v>495011</v>
      </c>
      <c r="D37" s="6">
        <f>D29</f>
        <v>515090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3">
      <selection activeCell="E37" sqref="E37"/>
    </sheetView>
  </sheetViews>
  <sheetFormatPr defaultColWidth="9.00390625" defaultRowHeight="12.75"/>
  <cols>
    <col min="2" max="2" width="12.125" style="1" customWidth="1"/>
    <col min="3" max="3" width="35.75390625" style="7" customWidth="1"/>
    <col min="4" max="4" width="12.25390625" style="40" customWidth="1"/>
    <col min="5" max="5" width="9.125" style="20" customWidth="1"/>
  </cols>
  <sheetData>
    <row r="1" spans="1:5" ht="12.75" customHeight="1">
      <c r="A1" s="8"/>
      <c r="B1" s="2"/>
      <c r="C1" s="3" t="s">
        <v>58</v>
      </c>
      <c r="D1" s="25">
        <v>2016</v>
      </c>
      <c r="E1" s="3">
        <v>2017</v>
      </c>
    </row>
    <row r="2" spans="1:5" ht="12" customHeight="1">
      <c r="A2" s="8"/>
      <c r="B2" s="2"/>
      <c r="C2" s="3" t="s">
        <v>92</v>
      </c>
      <c r="D2" s="46" t="s">
        <v>91</v>
      </c>
      <c r="E2" s="49" t="s">
        <v>91</v>
      </c>
    </row>
    <row r="3" spans="1:5" ht="12" customHeight="1">
      <c r="A3" s="36" t="s">
        <v>137</v>
      </c>
      <c r="B3" s="2">
        <v>611</v>
      </c>
      <c r="C3" s="9" t="s">
        <v>6</v>
      </c>
      <c r="D3" s="25">
        <v>85000</v>
      </c>
      <c r="E3" s="3">
        <v>87000</v>
      </c>
    </row>
    <row r="4" spans="1:5" ht="12" customHeight="1">
      <c r="A4" s="8"/>
      <c r="B4" s="2">
        <v>614</v>
      </c>
      <c r="C4" s="9" t="s">
        <v>96</v>
      </c>
      <c r="D4" s="25">
        <v>4000</v>
      </c>
      <c r="E4" s="3">
        <v>4000</v>
      </c>
    </row>
    <row r="5" spans="1:5" ht="12" customHeight="1">
      <c r="A5" s="8"/>
      <c r="B5" s="2" t="s">
        <v>93</v>
      </c>
      <c r="C5" s="9" t="s">
        <v>95</v>
      </c>
      <c r="D5" s="25">
        <v>8900</v>
      </c>
      <c r="E5" s="3">
        <v>8900</v>
      </c>
    </row>
    <row r="6" spans="1:5" ht="12" customHeight="1">
      <c r="A6" s="8" t="s">
        <v>62</v>
      </c>
      <c r="B6" s="2">
        <v>625</v>
      </c>
      <c r="C6" s="9" t="s">
        <v>94</v>
      </c>
      <c r="D6" s="25">
        <v>22300</v>
      </c>
      <c r="E6" s="3">
        <v>22300</v>
      </c>
    </row>
    <row r="7" spans="1:5" ht="12" customHeight="1">
      <c r="A7" s="8"/>
      <c r="B7" s="2">
        <v>627</v>
      </c>
      <c r="C7" s="9" t="s">
        <v>66</v>
      </c>
      <c r="D7" s="25">
        <v>1800</v>
      </c>
      <c r="E7" s="3">
        <v>1800</v>
      </c>
    </row>
    <row r="8" spans="1:5" ht="12" customHeight="1">
      <c r="A8" s="8" t="s">
        <v>63</v>
      </c>
      <c r="B8" s="2">
        <v>631001</v>
      </c>
      <c r="C8" s="9" t="s">
        <v>7</v>
      </c>
      <c r="D8" s="25">
        <v>2000</v>
      </c>
      <c r="E8" s="3">
        <v>2500</v>
      </c>
    </row>
    <row r="9" spans="1:5" ht="12" customHeight="1">
      <c r="A9" s="8" t="s">
        <v>64</v>
      </c>
      <c r="B9" s="2">
        <v>632001</v>
      </c>
      <c r="C9" s="9" t="s">
        <v>48</v>
      </c>
      <c r="D9" s="25">
        <v>19000</v>
      </c>
      <c r="E9" s="3">
        <v>21000</v>
      </c>
    </row>
    <row r="10" spans="1:5" ht="12" customHeight="1">
      <c r="A10" s="8"/>
      <c r="B10" s="2">
        <v>632002</v>
      </c>
      <c r="C10" s="9" t="s">
        <v>9</v>
      </c>
      <c r="D10" s="25">
        <v>1000</v>
      </c>
      <c r="E10" s="3">
        <v>1000</v>
      </c>
    </row>
    <row r="11" spans="1:5" ht="12" customHeight="1">
      <c r="A11" s="8"/>
      <c r="B11" s="2">
        <v>632002</v>
      </c>
      <c r="C11" s="9" t="s">
        <v>97</v>
      </c>
      <c r="D11" s="25">
        <v>5000</v>
      </c>
      <c r="E11" s="3">
        <v>5000</v>
      </c>
    </row>
    <row r="12" spans="1:5" ht="12" customHeight="1">
      <c r="A12" s="8"/>
      <c r="B12" s="2">
        <v>632003</v>
      </c>
      <c r="C12" s="9" t="s">
        <v>10</v>
      </c>
      <c r="D12" s="25">
        <v>4500</v>
      </c>
      <c r="E12" s="3">
        <v>5500</v>
      </c>
    </row>
    <row r="13" spans="1:5" ht="12" customHeight="1">
      <c r="A13" s="8"/>
      <c r="B13" s="2">
        <v>633002</v>
      </c>
      <c r="C13" s="9" t="s">
        <v>11</v>
      </c>
      <c r="D13" s="25">
        <v>400</v>
      </c>
      <c r="E13" s="3">
        <v>400</v>
      </c>
    </row>
    <row r="14" spans="1:5" ht="12" customHeight="1">
      <c r="A14" s="8"/>
      <c r="B14" s="2">
        <v>633004</v>
      </c>
      <c r="C14" s="23" t="s">
        <v>153</v>
      </c>
      <c r="D14" s="25">
        <v>100</v>
      </c>
      <c r="E14" s="3">
        <v>100</v>
      </c>
    </row>
    <row r="15" spans="1:5" ht="12" customHeight="1">
      <c r="A15" s="8"/>
      <c r="B15" s="2">
        <v>633006</v>
      </c>
      <c r="C15" s="9" t="s">
        <v>49</v>
      </c>
      <c r="D15" s="25">
        <v>12000</v>
      </c>
      <c r="E15" s="3">
        <v>13000</v>
      </c>
    </row>
    <row r="16" spans="1:5" ht="12" customHeight="1">
      <c r="A16" s="8"/>
      <c r="B16" s="2">
        <v>633009</v>
      </c>
      <c r="C16" s="9" t="s">
        <v>12</v>
      </c>
      <c r="D16" s="25">
        <v>100</v>
      </c>
      <c r="E16" s="3">
        <v>100</v>
      </c>
    </row>
    <row r="17" spans="1:5" ht="12" customHeight="1">
      <c r="A17" s="8"/>
      <c r="B17" s="2">
        <v>633013</v>
      </c>
      <c r="C17" s="9" t="s">
        <v>98</v>
      </c>
      <c r="D17" s="25">
        <v>1000</v>
      </c>
      <c r="E17" s="3">
        <v>1000</v>
      </c>
    </row>
    <row r="18" spans="1:5" ht="12" customHeight="1">
      <c r="A18" s="8"/>
      <c r="B18" s="2">
        <v>633015</v>
      </c>
      <c r="C18" s="9" t="s">
        <v>50</v>
      </c>
      <c r="D18" s="25">
        <v>5000</v>
      </c>
      <c r="E18" s="3">
        <v>3000</v>
      </c>
    </row>
    <row r="19" spans="1:5" ht="12" customHeight="1">
      <c r="A19" s="8"/>
      <c r="B19" s="2">
        <v>633016</v>
      </c>
      <c r="C19" s="9" t="s">
        <v>13</v>
      </c>
      <c r="D19" s="25">
        <v>2000</v>
      </c>
      <c r="E19" s="3">
        <v>2000</v>
      </c>
    </row>
    <row r="20" spans="1:5" ht="12" customHeight="1">
      <c r="A20" s="8"/>
      <c r="B20" s="2">
        <v>634001</v>
      </c>
      <c r="C20" s="9" t="s">
        <v>51</v>
      </c>
      <c r="D20" s="25">
        <v>11000</v>
      </c>
      <c r="E20" s="3">
        <v>6000</v>
      </c>
    </row>
    <row r="21" spans="1:5" ht="12" customHeight="1">
      <c r="A21" s="8"/>
      <c r="B21" s="2">
        <v>634002</v>
      </c>
      <c r="C21" s="9" t="s">
        <v>42</v>
      </c>
      <c r="D21" s="25">
        <v>2000</v>
      </c>
      <c r="E21" s="3">
        <v>3500</v>
      </c>
    </row>
    <row r="22" spans="1:5" ht="12" customHeight="1">
      <c r="A22" s="8"/>
      <c r="B22" s="2">
        <v>634003</v>
      </c>
      <c r="C22" s="9" t="s">
        <v>134</v>
      </c>
      <c r="D22" s="25">
        <v>700</v>
      </c>
      <c r="E22" s="3">
        <v>150</v>
      </c>
    </row>
    <row r="23" spans="1:5" ht="12" customHeight="1">
      <c r="A23" s="8"/>
      <c r="B23" s="2">
        <v>634004</v>
      </c>
      <c r="C23" s="9" t="s">
        <v>52</v>
      </c>
      <c r="D23" s="25">
        <v>550</v>
      </c>
      <c r="E23" s="3">
        <v>2000</v>
      </c>
    </row>
    <row r="24" spans="1:5" ht="12" customHeight="1">
      <c r="A24" s="8"/>
      <c r="B24" s="2">
        <v>634005</v>
      </c>
      <c r="C24" s="9" t="s">
        <v>99</v>
      </c>
      <c r="D24" s="25">
        <v>50</v>
      </c>
      <c r="E24" s="3">
        <v>50</v>
      </c>
    </row>
    <row r="25" spans="1:5" ht="12" customHeight="1">
      <c r="A25" s="8"/>
      <c r="B25" s="2">
        <v>635002</v>
      </c>
      <c r="C25" s="9" t="s">
        <v>14</v>
      </c>
      <c r="D25" s="25">
        <v>500</v>
      </c>
      <c r="E25" s="3">
        <v>500</v>
      </c>
    </row>
    <row r="26" spans="1:5" ht="12" customHeight="1">
      <c r="A26" s="8"/>
      <c r="B26" s="2">
        <v>635004</v>
      </c>
      <c r="C26" s="9" t="s">
        <v>15</v>
      </c>
      <c r="D26" s="25">
        <v>2000</v>
      </c>
      <c r="E26" s="3">
        <v>1000</v>
      </c>
    </row>
    <row r="27" spans="1:5" ht="12" customHeight="1">
      <c r="A27" s="8"/>
      <c r="B27" s="2">
        <v>635006</v>
      </c>
      <c r="C27" s="9" t="s">
        <v>60</v>
      </c>
      <c r="D27" s="25">
        <v>500</v>
      </c>
      <c r="E27" s="3">
        <v>500</v>
      </c>
    </row>
    <row r="28" spans="1:5" ht="12" customHeight="1">
      <c r="A28" s="8"/>
      <c r="B28" s="2">
        <v>635009</v>
      </c>
      <c r="C28" s="9" t="s">
        <v>100</v>
      </c>
      <c r="D28" s="25">
        <v>1000</v>
      </c>
      <c r="E28" s="3">
        <v>1000</v>
      </c>
    </row>
    <row r="29" spans="1:5" ht="12" customHeight="1">
      <c r="A29" s="8"/>
      <c r="B29" s="2">
        <v>636001</v>
      </c>
      <c r="C29" s="9" t="s">
        <v>101</v>
      </c>
      <c r="D29" s="25">
        <v>3300</v>
      </c>
      <c r="E29" s="3">
        <v>1280</v>
      </c>
    </row>
    <row r="30" spans="1:5" ht="12" customHeight="1">
      <c r="A30" s="8"/>
      <c r="B30" s="2">
        <v>637001</v>
      </c>
      <c r="C30" s="9" t="s">
        <v>16</v>
      </c>
      <c r="D30" s="25">
        <v>100</v>
      </c>
      <c r="E30" s="3">
        <v>100</v>
      </c>
    </row>
    <row r="31" spans="1:5" ht="12" customHeight="1">
      <c r="A31" s="8"/>
      <c r="B31" s="2">
        <v>637003</v>
      </c>
      <c r="C31" s="9" t="s">
        <v>53</v>
      </c>
      <c r="D31" s="25">
        <v>200</v>
      </c>
      <c r="E31" s="3">
        <v>200</v>
      </c>
    </row>
    <row r="32" spans="1:5" ht="12" customHeight="1">
      <c r="A32" s="8"/>
      <c r="B32" s="2">
        <v>637004</v>
      </c>
      <c r="C32" s="9" t="s">
        <v>102</v>
      </c>
      <c r="D32" s="25">
        <v>10400</v>
      </c>
      <c r="E32" s="3">
        <v>17000</v>
      </c>
    </row>
    <row r="33" spans="1:5" ht="12" customHeight="1">
      <c r="A33" s="8"/>
      <c r="B33" s="2">
        <v>637005</v>
      </c>
      <c r="C33" s="9" t="s">
        <v>103</v>
      </c>
      <c r="D33" s="25">
        <v>1200</v>
      </c>
      <c r="E33" s="3">
        <v>1200</v>
      </c>
    </row>
    <row r="34" spans="1:5" ht="12" customHeight="1">
      <c r="A34" s="8"/>
      <c r="B34" s="2">
        <v>637012</v>
      </c>
      <c r="C34" s="9" t="s">
        <v>104</v>
      </c>
      <c r="D34" s="25">
        <v>200</v>
      </c>
      <c r="E34" s="3">
        <v>200</v>
      </c>
    </row>
    <row r="35" spans="1:5" ht="12" customHeight="1">
      <c r="A35" s="8"/>
      <c r="B35" s="2">
        <v>637014</v>
      </c>
      <c r="C35" s="9" t="s">
        <v>17</v>
      </c>
      <c r="D35" s="25">
        <v>4200</v>
      </c>
      <c r="E35" s="3">
        <v>6600</v>
      </c>
    </row>
    <row r="36" spans="1:5" ht="12" customHeight="1">
      <c r="A36" s="8"/>
      <c r="B36" s="2">
        <v>637015</v>
      </c>
      <c r="C36" s="9" t="s">
        <v>56</v>
      </c>
      <c r="D36" s="25">
        <v>2000</v>
      </c>
      <c r="E36" s="3">
        <v>2000</v>
      </c>
    </row>
    <row r="37" spans="1:5" ht="12" customHeight="1">
      <c r="A37" s="8"/>
      <c r="B37" s="2">
        <v>637016</v>
      </c>
      <c r="C37" s="9" t="s">
        <v>18</v>
      </c>
      <c r="D37" s="25">
        <v>800</v>
      </c>
      <c r="E37" s="3">
        <v>800</v>
      </c>
    </row>
    <row r="38" spans="1:5" ht="12" customHeight="1">
      <c r="A38" s="8"/>
      <c r="B38" s="2">
        <v>637023</v>
      </c>
      <c r="C38" s="9" t="s">
        <v>54</v>
      </c>
      <c r="D38" s="25">
        <v>50</v>
      </c>
      <c r="E38" s="3">
        <v>400</v>
      </c>
    </row>
    <row r="39" spans="1:5" ht="12" customHeight="1">
      <c r="A39" s="8"/>
      <c r="B39" s="2">
        <v>637026</v>
      </c>
      <c r="C39" s="9" t="s">
        <v>105</v>
      </c>
      <c r="D39" s="25">
        <v>4000</v>
      </c>
      <c r="E39" s="3">
        <v>4000</v>
      </c>
    </row>
    <row r="40" spans="1:5" ht="12" customHeight="1">
      <c r="A40" s="8"/>
      <c r="B40" s="2">
        <v>637027</v>
      </c>
      <c r="C40" s="9" t="s">
        <v>19</v>
      </c>
      <c r="D40" s="25">
        <v>1300</v>
      </c>
      <c r="E40" s="3">
        <v>1300</v>
      </c>
    </row>
    <row r="41" spans="1:5" ht="12" customHeight="1">
      <c r="A41" s="8"/>
      <c r="B41" s="2">
        <v>642012</v>
      </c>
      <c r="C41" s="9" t="s">
        <v>135</v>
      </c>
      <c r="D41" s="25"/>
      <c r="E41" s="3"/>
    </row>
    <row r="42" spans="1:5" ht="12" customHeight="1">
      <c r="A42" s="8"/>
      <c r="B42" s="2">
        <v>642002</v>
      </c>
      <c r="C42" s="23" t="s">
        <v>150</v>
      </c>
      <c r="D42" s="25">
        <v>5950</v>
      </c>
      <c r="E42" s="3">
        <v>5000</v>
      </c>
    </row>
    <row r="43" spans="1:5" ht="12" customHeight="1">
      <c r="A43" s="8"/>
      <c r="B43" s="2">
        <v>642006</v>
      </c>
      <c r="C43" s="23" t="s">
        <v>151</v>
      </c>
      <c r="D43" s="25">
        <v>500</v>
      </c>
      <c r="E43" s="3">
        <v>500</v>
      </c>
    </row>
    <row r="44" spans="1:5" ht="12" customHeight="1">
      <c r="A44" s="8"/>
      <c r="B44" s="2"/>
      <c r="C44" s="15" t="s">
        <v>111</v>
      </c>
      <c r="D44" s="48">
        <f>SUM(D3:D43)</f>
        <v>226600</v>
      </c>
      <c r="E44" s="44">
        <f>SUM(E3:E43)</f>
        <v>233880</v>
      </c>
    </row>
    <row r="45" spans="1:5" ht="12" customHeight="1">
      <c r="A45" s="47" t="s">
        <v>158</v>
      </c>
      <c r="B45" s="2">
        <v>633006</v>
      </c>
      <c r="C45" s="9" t="s">
        <v>22</v>
      </c>
      <c r="D45" s="25">
        <v>1800</v>
      </c>
      <c r="E45" s="3">
        <v>1800</v>
      </c>
    </row>
    <row r="46" spans="1:5" ht="12" customHeight="1">
      <c r="A46" s="8"/>
      <c r="B46" s="2">
        <v>634001</v>
      </c>
      <c r="C46" s="9" t="s">
        <v>106</v>
      </c>
      <c r="D46" s="25">
        <v>500</v>
      </c>
      <c r="E46" s="3">
        <v>500</v>
      </c>
    </row>
    <row r="47" spans="1:5" ht="12" customHeight="1">
      <c r="A47" s="8"/>
      <c r="B47" s="2">
        <v>637002</v>
      </c>
      <c r="C47" s="9" t="s">
        <v>107</v>
      </c>
      <c r="D47" s="25">
        <v>200</v>
      </c>
      <c r="E47" s="3">
        <v>200</v>
      </c>
    </row>
    <row r="48" spans="1:5" ht="12" customHeight="1">
      <c r="A48" s="8"/>
      <c r="B48" s="2">
        <v>637004</v>
      </c>
      <c r="C48" s="23" t="s">
        <v>102</v>
      </c>
      <c r="D48" s="25">
        <v>1000</v>
      </c>
      <c r="E48" s="3">
        <v>1000</v>
      </c>
    </row>
    <row r="49" spans="1:5" ht="12" customHeight="1">
      <c r="A49" s="8"/>
      <c r="B49" s="2"/>
      <c r="C49" s="15" t="s">
        <v>110</v>
      </c>
      <c r="D49" s="48">
        <f>SUM(D45:D48)</f>
        <v>3500</v>
      </c>
      <c r="E49" s="44">
        <f>SUM(E45:E48)</f>
        <v>3500</v>
      </c>
    </row>
    <row r="50" spans="1:5" ht="12" customHeight="1">
      <c r="A50" s="36" t="s">
        <v>136</v>
      </c>
      <c r="B50" s="2">
        <v>635004</v>
      </c>
      <c r="C50" s="9" t="s">
        <v>138</v>
      </c>
      <c r="D50" s="25">
        <v>11000</v>
      </c>
      <c r="E50" s="3">
        <v>11000</v>
      </c>
    </row>
    <row r="51" spans="1:5" ht="12" customHeight="1">
      <c r="A51" s="8"/>
      <c r="B51" s="2"/>
      <c r="C51" s="15" t="s">
        <v>108</v>
      </c>
      <c r="D51" s="48">
        <f>SUM(D50)</f>
        <v>11000</v>
      </c>
      <c r="E51" s="44">
        <f>SUM(E50)</f>
        <v>11000</v>
      </c>
    </row>
    <row r="52" spans="1:5" ht="12" customHeight="1">
      <c r="A52" s="8" t="s">
        <v>27</v>
      </c>
      <c r="B52" s="2">
        <v>632001</v>
      </c>
      <c r="C52" s="9" t="s">
        <v>139</v>
      </c>
      <c r="D52" s="25">
        <v>5200</v>
      </c>
      <c r="E52" s="3">
        <v>5200</v>
      </c>
    </row>
    <row r="53" spans="1:5" ht="12" customHeight="1">
      <c r="A53" s="8"/>
      <c r="B53" s="2">
        <v>632002</v>
      </c>
      <c r="C53" s="9" t="s">
        <v>9</v>
      </c>
      <c r="D53" s="25">
        <v>200</v>
      </c>
      <c r="E53" s="3">
        <v>200</v>
      </c>
    </row>
    <row r="54" spans="1:5" ht="12" customHeight="1">
      <c r="A54" s="8"/>
      <c r="B54" s="2">
        <v>632003</v>
      </c>
      <c r="C54" s="9" t="s">
        <v>43</v>
      </c>
      <c r="D54" s="25">
        <v>150</v>
      </c>
      <c r="E54" s="3">
        <v>150</v>
      </c>
    </row>
    <row r="55" spans="1:5" ht="12" customHeight="1">
      <c r="A55" s="8"/>
      <c r="B55" s="2">
        <v>635004</v>
      </c>
      <c r="C55" s="9" t="s">
        <v>23</v>
      </c>
      <c r="D55" s="25">
        <v>50</v>
      </c>
      <c r="E55" s="3">
        <v>50</v>
      </c>
    </row>
    <row r="56" spans="1:5" ht="12" customHeight="1">
      <c r="A56" s="8"/>
      <c r="B56" s="2"/>
      <c r="C56" s="15" t="s">
        <v>109</v>
      </c>
      <c r="D56" s="48">
        <f>SUM(D52:D55)</f>
        <v>5600</v>
      </c>
      <c r="E56" s="44">
        <f>SUM(E52:E55)</f>
        <v>5600</v>
      </c>
    </row>
    <row r="57" spans="1:5" ht="12" customHeight="1">
      <c r="A57" s="8"/>
      <c r="B57" s="2"/>
      <c r="C57" s="9" t="s">
        <v>77</v>
      </c>
      <c r="D57" s="46">
        <f>D44+D49+D51+D56</f>
        <v>246700</v>
      </c>
      <c r="E57" s="3">
        <f>E44+E49+E51+E56</f>
        <v>253980</v>
      </c>
    </row>
    <row r="68" ht="13.5" customHeight="1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3">
      <selection activeCell="E56" sqref="E56"/>
    </sheetView>
  </sheetViews>
  <sheetFormatPr defaultColWidth="9.00390625" defaultRowHeight="12.75"/>
  <cols>
    <col min="1" max="1" width="9.125" style="1" customWidth="1"/>
    <col min="2" max="2" width="11.375" style="1" customWidth="1"/>
    <col min="3" max="3" width="44.375" style="0" customWidth="1"/>
    <col min="4" max="4" width="9.875" style="40" customWidth="1"/>
    <col min="5" max="5" width="9.125" style="20" customWidth="1"/>
  </cols>
  <sheetData>
    <row r="1" spans="1:5" ht="20.25" customHeight="1">
      <c r="A1" s="2"/>
      <c r="B1" s="2"/>
      <c r="C1" s="3" t="s">
        <v>58</v>
      </c>
      <c r="D1" s="3">
        <v>2016</v>
      </c>
      <c r="E1" s="3">
        <v>2017</v>
      </c>
    </row>
    <row r="2" spans="1:5" ht="10.5" customHeight="1">
      <c r="A2" s="2"/>
      <c r="B2" s="2"/>
      <c r="C2" s="3" t="s">
        <v>113</v>
      </c>
      <c r="D2" s="46" t="s">
        <v>91</v>
      </c>
      <c r="E2" s="49" t="s">
        <v>91</v>
      </c>
    </row>
    <row r="3" spans="1:5" ht="12.75">
      <c r="A3" s="8" t="s">
        <v>24</v>
      </c>
      <c r="B3" s="2">
        <v>632001</v>
      </c>
      <c r="C3" s="9" t="s">
        <v>8</v>
      </c>
      <c r="D3" s="25">
        <v>3900</v>
      </c>
      <c r="E3" s="3">
        <v>3900</v>
      </c>
    </row>
    <row r="4" spans="1:5" ht="12.75">
      <c r="A4" s="8"/>
      <c r="B4" s="2">
        <v>632002</v>
      </c>
      <c r="C4" s="9" t="s">
        <v>44</v>
      </c>
      <c r="D4" s="25">
        <v>200</v>
      </c>
      <c r="E4" s="3">
        <v>200</v>
      </c>
    </row>
    <row r="5" spans="1:5" ht="12.75">
      <c r="A5" s="8"/>
      <c r="B5" s="2">
        <v>633006</v>
      </c>
      <c r="C5" s="9" t="s">
        <v>22</v>
      </c>
      <c r="D5" s="25">
        <v>600</v>
      </c>
      <c r="E5" s="3">
        <v>600</v>
      </c>
    </row>
    <row r="6" spans="1:5" ht="12.75">
      <c r="A6" s="8"/>
      <c r="B6" s="2">
        <v>637004</v>
      </c>
      <c r="C6" s="23" t="s">
        <v>102</v>
      </c>
      <c r="D6" s="25">
        <v>2000</v>
      </c>
      <c r="E6" s="3">
        <v>500</v>
      </c>
    </row>
    <row r="7" spans="1:5" ht="12.75">
      <c r="A7" s="8"/>
      <c r="B7" s="2">
        <v>642001</v>
      </c>
      <c r="C7" s="23" t="s">
        <v>25</v>
      </c>
      <c r="D7" s="25">
        <v>3450</v>
      </c>
      <c r="E7" s="3">
        <v>5000</v>
      </c>
    </row>
    <row r="8" spans="1:5" ht="12.75">
      <c r="A8" s="8"/>
      <c r="B8" s="2"/>
      <c r="C8" s="15" t="s">
        <v>33</v>
      </c>
      <c r="D8" s="48">
        <f>SUM(D3:D7)</f>
        <v>10150</v>
      </c>
      <c r="E8" s="44">
        <f>SUM(E3:E7)</f>
        <v>10200</v>
      </c>
    </row>
    <row r="9" spans="1:5" ht="12.75">
      <c r="A9" s="8" t="s">
        <v>26</v>
      </c>
      <c r="B9" s="2">
        <v>632001</v>
      </c>
      <c r="C9" s="9" t="s">
        <v>140</v>
      </c>
      <c r="D9" s="25">
        <v>6000</v>
      </c>
      <c r="E9" s="3">
        <v>5000</v>
      </c>
    </row>
    <row r="10" spans="1:5" ht="12.75">
      <c r="A10" s="8"/>
      <c r="B10" s="2">
        <v>632002</v>
      </c>
      <c r="C10" s="9" t="s">
        <v>141</v>
      </c>
      <c r="D10" s="25">
        <v>450</v>
      </c>
      <c r="E10" s="3">
        <v>450</v>
      </c>
    </row>
    <row r="11" spans="1:5" ht="12.75">
      <c r="A11" s="8"/>
      <c r="B11" s="2">
        <v>635004</v>
      </c>
      <c r="C11" s="23" t="s">
        <v>142</v>
      </c>
      <c r="D11" s="25">
        <v>50</v>
      </c>
      <c r="E11" s="3">
        <v>50</v>
      </c>
    </row>
    <row r="12" spans="1:5" ht="12.75">
      <c r="A12" s="8"/>
      <c r="B12" s="2">
        <v>633009</v>
      </c>
      <c r="C12" s="23" t="s">
        <v>65</v>
      </c>
      <c r="D12" s="25">
        <v>50</v>
      </c>
      <c r="E12" s="3">
        <v>50</v>
      </c>
    </row>
    <row r="13" spans="1:5" ht="12.75">
      <c r="A13" s="8"/>
      <c r="B13" s="2">
        <v>633006</v>
      </c>
      <c r="C13" s="23" t="s">
        <v>144</v>
      </c>
      <c r="D13" s="25">
        <v>3000</v>
      </c>
      <c r="E13" s="3">
        <v>3000</v>
      </c>
    </row>
    <row r="14" spans="1:5" ht="12.75">
      <c r="A14" s="8"/>
      <c r="B14" s="2">
        <v>637004</v>
      </c>
      <c r="C14" s="23" t="s">
        <v>143</v>
      </c>
      <c r="D14" s="25">
        <v>2000</v>
      </c>
      <c r="E14" s="3">
        <v>1000</v>
      </c>
    </row>
    <row r="15" spans="1:5" ht="12.75">
      <c r="A15" s="8"/>
      <c r="B15" s="2"/>
      <c r="C15" s="15" t="s">
        <v>57</v>
      </c>
      <c r="D15" s="48">
        <f>SUM(D9:D14)</f>
        <v>11550</v>
      </c>
      <c r="E15" s="44">
        <f>SUM(E9:E14)</f>
        <v>9550</v>
      </c>
    </row>
    <row r="16" spans="1:5" ht="12.75">
      <c r="A16" s="8" t="s">
        <v>28</v>
      </c>
      <c r="B16" s="2">
        <v>632001</v>
      </c>
      <c r="C16" s="9" t="s">
        <v>29</v>
      </c>
      <c r="D16" s="25">
        <v>500</v>
      </c>
      <c r="E16" s="3">
        <v>800</v>
      </c>
    </row>
    <row r="17" spans="1:5" ht="12.75">
      <c r="A17" s="2"/>
      <c r="B17" s="2">
        <v>632002</v>
      </c>
      <c r="C17" s="9" t="s">
        <v>45</v>
      </c>
      <c r="D17" s="25">
        <v>100</v>
      </c>
      <c r="E17" s="3">
        <v>200</v>
      </c>
    </row>
    <row r="18" spans="1:5" ht="12.75">
      <c r="A18" s="2"/>
      <c r="B18" s="2"/>
      <c r="C18" s="15" t="s">
        <v>46</v>
      </c>
      <c r="D18" s="48">
        <f>SUM(D16:D17)</f>
        <v>600</v>
      </c>
      <c r="E18" s="44">
        <f>SUM(E16:E17)</f>
        <v>1000</v>
      </c>
    </row>
    <row r="19" spans="1:5" ht="12.75">
      <c r="A19" s="2" t="s">
        <v>38</v>
      </c>
      <c r="B19" s="2">
        <v>637004</v>
      </c>
      <c r="C19" s="2" t="s">
        <v>37</v>
      </c>
      <c r="D19" s="4">
        <v>25600</v>
      </c>
      <c r="E19" s="3">
        <v>25600</v>
      </c>
    </row>
    <row r="20" spans="1:5" ht="12.75">
      <c r="A20" s="2"/>
      <c r="B20" s="2">
        <v>637012</v>
      </c>
      <c r="C20" s="26" t="s">
        <v>81</v>
      </c>
      <c r="D20" s="27">
        <v>3500</v>
      </c>
      <c r="E20" s="3">
        <v>3500</v>
      </c>
    </row>
    <row r="21" spans="1:5" ht="12.75">
      <c r="A21" s="2"/>
      <c r="B21" s="2"/>
      <c r="C21" s="5" t="s">
        <v>114</v>
      </c>
      <c r="D21" s="45">
        <f>SUM(D19:D20)</f>
        <v>29100</v>
      </c>
      <c r="E21" s="44">
        <f>SUM(E19:E20)</f>
        <v>29100</v>
      </c>
    </row>
    <row r="22" spans="1:5" ht="12.75">
      <c r="A22" s="37" t="s">
        <v>145</v>
      </c>
      <c r="B22" s="2">
        <v>611</v>
      </c>
      <c r="C22" s="8" t="s">
        <v>6</v>
      </c>
      <c r="D22" s="25">
        <v>21000</v>
      </c>
      <c r="E22" s="3">
        <v>24000</v>
      </c>
    </row>
    <row r="23" spans="1:5" ht="12.75">
      <c r="A23" s="2"/>
      <c r="B23" s="2">
        <v>614</v>
      </c>
      <c r="C23" s="8" t="s">
        <v>96</v>
      </c>
      <c r="D23" s="25">
        <v>1100</v>
      </c>
      <c r="E23" s="3">
        <v>1100</v>
      </c>
    </row>
    <row r="24" spans="1:5" ht="12.75">
      <c r="A24" s="2"/>
      <c r="B24" s="2">
        <v>623</v>
      </c>
      <c r="C24" s="16" t="s">
        <v>95</v>
      </c>
      <c r="D24" s="25">
        <v>2200</v>
      </c>
      <c r="E24" s="3">
        <v>2400</v>
      </c>
    </row>
    <row r="25" spans="1:5" ht="12.75">
      <c r="A25" s="2"/>
      <c r="B25" s="2">
        <v>625</v>
      </c>
      <c r="C25" s="16" t="s">
        <v>94</v>
      </c>
      <c r="D25" s="25">
        <v>5500</v>
      </c>
      <c r="E25" s="3">
        <v>6000</v>
      </c>
    </row>
    <row r="26" spans="1:5" ht="12.75">
      <c r="A26" s="2"/>
      <c r="B26" s="2">
        <v>627</v>
      </c>
      <c r="C26" s="8" t="s">
        <v>66</v>
      </c>
      <c r="D26" s="25">
        <v>450</v>
      </c>
      <c r="E26" s="3">
        <v>450</v>
      </c>
    </row>
    <row r="27" spans="1:5" ht="12.75">
      <c r="A27" s="2"/>
      <c r="B27" s="2">
        <v>632001</v>
      </c>
      <c r="C27" s="16" t="s">
        <v>139</v>
      </c>
      <c r="D27" s="25">
        <v>4500</v>
      </c>
      <c r="E27" s="3">
        <v>4500</v>
      </c>
    </row>
    <row r="28" spans="1:5" ht="12.75">
      <c r="A28" s="2"/>
      <c r="B28" s="2">
        <v>632002</v>
      </c>
      <c r="C28" s="8" t="s">
        <v>9</v>
      </c>
      <c r="D28" s="25">
        <v>200</v>
      </c>
      <c r="E28" s="3">
        <v>200</v>
      </c>
    </row>
    <row r="29" spans="1:5" ht="12.75">
      <c r="A29" s="2"/>
      <c r="B29" s="2">
        <v>632003</v>
      </c>
      <c r="C29" s="8" t="s">
        <v>10</v>
      </c>
      <c r="D29" s="25">
        <v>200</v>
      </c>
      <c r="E29" s="3">
        <v>200</v>
      </c>
    </row>
    <row r="30" spans="1:5" ht="12.75">
      <c r="A30" s="2"/>
      <c r="B30" s="2">
        <v>633006</v>
      </c>
      <c r="C30" s="8" t="s">
        <v>22</v>
      </c>
      <c r="D30" s="25">
        <v>200</v>
      </c>
      <c r="E30" s="3">
        <v>200</v>
      </c>
    </row>
    <row r="31" spans="1:5" ht="12.75">
      <c r="A31" s="2"/>
      <c r="B31" s="2">
        <v>635006</v>
      </c>
      <c r="C31" s="8" t="s">
        <v>115</v>
      </c>
      <c r="D31" s="25">
        <v>100</v>
      </c>
      <c r="E31" s="3">
        <v>100</v>
      </c>
    </row>
    <row r="32" spans="1:5" ht="12.75">
      <c r="A32" s="2"/>
      <c r="B32" s="2">
        <v>637016</v>
      </c>
      <c r="C32" s="8" t="s">
        <v>18</v>
      </c>
      <c r="D32" s="25">
        <v>200</v>
      </c>
      <c r="E32" s="3">
        <v>200</v>
      </c>
    </row>
    <row r="33" spans="1:5" ht="12.75">
      <c r="A33" s="2"/>
      <c r="B33" s="2">
        <v>637027</v>
      </c>
      <c r="C33" s="16" t="s">
        <v>166</v>
      </c>
      <c r="D33" s="25"/>
      <c r="E33" s="3">
        <v>300</v>
      </c>
    </row>
    <row r="34" spans="1:5" ht="12.75">
      <c r="A34" s="2"/>
      <c r="B34" s="2"/>
      <c r="C34" s="10" t="s">
        <v>30</v>
      </c>
      <c r="D34" s="48">
        <f>SUM(D22:D33)</f>
        <v>35650</v>
      </c>
      <c r="E34" s="44">
        <f>SUM(E22:E33)</f>
        <v>39650</v>
      </c>
    </row>
    <row r="35" spans="1:5" ht="12.75">
      <c r="A35" s="37" t="s">
        <v>146</v>
      </c>
      <c r="B35" s="2">
        <v>611</v>
      </c>
      <c r="C35" s="8" t="s">
        <v>6</v>
      </c>
      <c r="D35" s="25">
        <v>8200</v>
      </c>
      <c r="E35" s="3">
        <v>8200</v>
      </c>
    </row>
    <row r="36" spans="1:5" ht="12.75">
      <c r="A36" s="2"/>
      <c r="B36" s="2">
        <v>614</v>
      </c>
      <c r="C36" s="8" t="s">
        <v>96</v>
      </c>
      <c r="D36" s="25">
        <v>370</v>
      </c>
      <c r="E36" s="3">
        <v>370</v>
      </c>
    </row>
    <row r="37" spans="1:5" ht="12.75">
      <c r="A37" s="2"/>
      <c r="B37" s="2">
        <v>623</v>
      </c>
      <c r="C37" s="16" t="s">
        <v>95</v>
      </c>
      <c r="D37" s="25">
        <v>860</v>
      </c>
      <c r="E37" s="3">
        <v>860</v>
      </c>
    </row>
    <row r="38" spans="1:5" ht="12.75">
      <c r="A38" s="2"/>
      <c r="B38" s="2">
        <v>625</v>
      </c>
      <c r="C38" s="16" t="s">
        <v>94</v>
      </c>
      <c r="D38" s="25">
        <v>2150</v>
      </c>
      <c r="E38" s="3">
        <v>2150</v>
      </c>
    </row>
    <row r="39" spans="1:5" ht="12.75">
      <c r="A39" s="2"/>
      <c r="B39" s="2">
        <v>627</v>
      </c>
      <c r="C39" s="8" t="s">
        <v>66</v>
      </c>
      <c r="D39" s="25">
        <v>160</v>
      </c>
      <c r="E39" s="3">
        <v>160</v>
      </c>
    </row>
    <row r="40" spans="1:5" ht="12.75">
      <c r="A40" s="2"/>
      <c r="B40" s="2">
        <v>637016</v>
      </c>
      <c r="C40" s="8" t="s">
        <v>18</v>
      </c>
      <c r="D40" s="25">
        <v>90</v>
      </c>
      <c r="E40" s="3">
        <v>90</v>
      </c>
    </row>
    <row r="41" spans="1:5" ht="12.75">
      <c r="A41" s="2"/>
      <c r="B41" s="2"/>
      <c r="C41" s="10" t="s">
        <v>116</v>
      </c>
      <c r="D41" s="48">
        <f>SUM(D35:D40)</f>
        <v>11830</v>
      </c>
      <c r="E41" s="44">
        <f>SUM(E35:E40)</f>
        <v>11830</v>
      </c>
    </row>
    <row r="42" spans="1:5" ht="12.75">
      <c r="A42" s="2" t="s">
        <v>31</v>
      </c>
      <c r="B42" s="2">
        <v>611</v>
      </c>
      <c r="C42" s="8" t="s">
        <v>6</v>
      </c>
      <c r="D42" s="25">
        <v>10300</v>
      </c>
      <c r="E42" s="3">
        <v>10300</v>
      </c>
    </row>
    <row r="43" spans="1:5" ht="12.75">
      <c r="A43" s="2"/>
      <c r="B43" s="2">
        <v>614</v>
      </c>
      <c r="C43" s="8" t="s">
        <v>96</v>
      </c>
      <c r="D43" s="25">
        <v>500</v>
      </c>
      <c r="E43" s="3">
        <v>500</v>
      </c>
    </row>
    <row r="44" spans="1:5" ht="12.75">
      <c r="A44" s="2"/>
      <c r="B44" s="2">
        <v>623</v>
      </c>
      <c r="C44" s="16" t="s">
        <v>95</v>
      </c>
      <c r="D44" s="25">
        <v>1100</v>
      </c>
      <c r="E44" s="3">
        <v>1100</v>
      </c>
    </row>
    <row r="45" spans="1:5" ht="12.75">
      <c r="A45" s="2"/>
      <c r="B45" s="2">
        <v>625</v>
      </c>
      <c r="C45" s="16" t="s">
        <v>94</v>
      </c>
      <c r="D45" s="25">
        <v>2700</v>
      </c>
      <c r="E45" s="3">
        <v>2700</v>
      </c>
    </row>
    <row r="46" spans="1:5" ht="12.75">
      <c r="A46" s="2"/>
      <c r="B46" s="2">
        <v>627</v>
      </c>
      <c r="C46" s="8" t="s">
        <v>66</v>
      </c>
      <c r="D46" s="25">
        <v>220</v>
      </c>
      <c r="E46" s="3">
        <v>220</v>
      </c>
    </row>
    <row r="47" spans="1:5" ht="12.75">
      <c r="A47" s="2"/>
      <c r="B47" s="2">
        <v>633006</v>
      </c>
      <c r="C47" s="8" t="s">
        <v>22</v>
      </c>
      <c r="D47" s="25">
        <v>20</v>
      </c>
      <c r="E47" s="3">
        <v>20</v>
      </c>
    </row>
    <row r="48" spans="1:5" ht="12.75">
      <c r="A48" s="2"/>
      <c r="B48" s="2">
        <v>637016</v>
      </c>
      <c r="C48" s="8" t="s">
        <v>18</v>
      </c>
      <c r="D48" s="25">
        <v>100</v>
      </c>
      <c r="E48" s="3">
        <v>100</v>
      </c>
    </row>
    <row r="49" spans="1:5" ht="12.75">
      <c r="A49" s="2"/>
      <c r="B49" s="2"/>
      <c r="C49" s="10" t="s">
        <v>117</v>
      </c>
      <c r="D49" s="48">
        <f>SUM(D42:D48)</f>
        <v>14940</v>
      </c>
      <c r="E49" s="44">
        <f>SUM(E42:E48)</f>
        <v>14940</v>
      </c>
    </row>
    <row r="50" spans="1:5" ht="12.75">
      <c r="A50" s="37" t="s">
        <v>159</v>
      </c>
      <c r="B50" s="2">
        <v>637012</v>
      </c>
      <c r="C50" s="16" t="s">
        <v>161</v>
      </c>
      <c r="D50" s="46">
        <v>1100</v>
      </c>
      <c r="E50" s="3">
        <v>900</v>
      </c>
    </row>
    <row r="51" spans="1:5" ht="12.75">
      <c r="A51" s="2"/>
      <c r="B51" s="2"/>
      <c r="C51" s="10" t="s">
        <v>160</v>
      </c>
      <c r="D51" s="48">
        <f>SUM(D50)</f>
        <v>1100</v>
      </c>
      <c r="E51" s="44">
        <f>SUM(E50)</f>
        <v>900</v>
      </c>
    </row>
    <row r="52" spans="1:5" ht="19.5" customHeight="1">
      <c r="A52" s="2"/>
      <c r="B52" s="2"/>
      <c r="C52" s="23" t="s">
        <v>55</v>
      </c>
      <c r="D52" s="4">
        <f>D8+D15+D18+D21+D34+D41+D49+D51</f>
        <v>114920</v>
      </c>
      <c r="E52" s="3">
        <f>E8+E15+E18+E21+E34+E41+E49+E51</f>
        <v>117170</v>
      </c>
    </row>
    <row r="53" spans="1:2" ht="12.75">
      <c r="A53"/>
      <c r="B53"/>
    </row>
    <row r="54" spans="1:3" ht="12.75">
      <c r="A54" s="18"/>
      <c r="B54" s="18"/>
      <c r="C54" s="19"/>
    </row>
    <row r="55" spans="1:3" ht="12.75">
      <c r="A55" s="18"/>
      <c r="B55" s="18"/>
      <c r="C55" s="19"/>
    </row>
    <row r="56" spans="1:2" ht="12.75">
      <c r="A56"/>
      <c r="B56"/>
    </row>
    <row r="57" spans="1:2" ht="12.75">
      <c r="A57"/>
      <c r="B57"/>
    </row>
    <row r="58" spans="1:2" ht="12.75">
      <c r="A58"/>
      <c r="B58"/>
    </row>
    <row r="59" spans="1:2" ht="12.75">
      <c r="A59"/>
      <c r="B59"/>
    </row>
    <row r="62" spans="1:2" ht="12.75">
      <c r="A62"/>
      <c r="B6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7">
      <selection activeCell="F33" sqref="F33"/>
    </sheetView>
  </sheetViews>
  <sheetFormatPr defaultColWidth="9.00390625" defaultRowHeight="12.75"/>
  <cols>
    <col min="1" max="1" width="8.00390625" style="0" customWidth="1"/>
    <col min="2" max="2" width="7.375" style="1" customWidth="1"/>
    <col min="3" max="3" width="32.25390625" style="0" customWidth="1"/>
    <col min="4" max="5" width="10.125" style="20" customWidth="1"/>
    <col min="6" max="6" width="8.625" style="0" customWidth="1"/>
  </cols>
  <sheetData>
    <row r="1" spans="1:5" ht="25.5" customHeight="1">
      <c r="A1" s="8"/>
      <c r="B1" s="2"/>
      <c r="C1" s="3" t="s">
        <v>58</v>
      </c>
      <c r="D1" s="59">
        <v>2016</v>
      </c>
      <c r="E1" s="3">
        <v>2017</v>
      </c>
    </row>
    <row r="2" spans="1:6" ht="14.25" customHeight="1">
      <c r="A2" s="8"/>
      <c r="B2" s="2"/>
      <c r="C2" s="25" t="s">
        <v>92</v>
      </c>
      <c r="D2" s="60" t="s">
        <v>91</v>
      </c>
      <c r="E2" s="49" t="s">
        <v>91</v>
      </c>
      <c r="F2" s="24"/>
    </row>
    <row r="3" spans="1:6" ht="12.75" customHeight="1">
      <c r="A3" s="8" t="s">
        <v>71</v>
      </c>
      <c r="B3" s="2">
        <v>611</v>
      </c>
      <c r="C3" s="8" t="s">
        <v>123</v>
      </c>
      <c r="D3" s="59">
        <v>6650</v>
      </c>
      <c r="E3" s="3">
        <v>7300</v>
      </c>
      <c r="F3" s="24"/>
    </row>
    <row r="4" spans="1:6" ht="12.75" customHeight="1">
      <c r="A4" s="8"/>
      <c r="B4" s="2">
        <v>614</v>
      </c>
      <c r="C4" s="8" t="s">
        <v>96</v>
      </c>
      <c r="D4" s="59">
        <v>300</v>
      </c>
      <c r="E4" s="3">
        <v>300</v>
      </c>
      <c r="F4" s="24"/>
    </row>
    <row r="5" spans="1:6" ht="13.5" customHeight="1">
      <c r="A5" s="8"/>
      <c r="B5" s="2">
        <v>623</v>
      </c>
      <c r="C5" s="8" t="s">
        <v>73</v>
      </c>
      <c r="D5" s="59">
        <v>700</v>
      </c>
      <c r="E5" s="3">
        <v>730</v>
      </c>
      <c r="F5" s="24"/>
    </row>
    <row r="6" spans="1:6" ht="12.75" customHeight="1">
      <c r="A6" s="8"/>
      <c r="B6" s="2">
        <v>625</v>
      </c>
      <c r="C6" s="8" t="s">
        <v>74</v>
      </c>
      <c r="D6" s="59">
        <v>1750</v>
      </c>
      <c r="E6" s="3">
        <v>1800</v>
      </c>
      <c r="F6" s="24"/>
    </row>
    <row r="7" spans="1:6" ht="12.75" customHeight="1">
      <c r="A7" s="8"/>
      <c r="B7" s="2">
        <v>627</v>
      </c>
      <c r="C7" s="16" t="s">
        <v>66</v>
      </c>
      <c r="D7" s="59">
        <v>140</v>
      </c>
      <c r="E7" s="3">
        <v>160</v>
      </c>
      <c r="F7" s="24"/>
    </row>
    <row r="8" spans="1:6" ht="12.75" customHeight="1">
      <c r="A8" s="8"/>
      <c r="B8" s="2">
        <v>637016</v>
      </c>
      <c r="C8" s="16" t="s">
        <v>152</v>
      </c>
      <c r="D8" s="59">
        <v>90</v>
      </c>
      <c r="E8" s="3">
        <v>130</v>
      </c>
      <c r="F8" s="24"/>
    </row>
    <row r="9" spans="1:6" ht="12.75" customHeight="1">
      <c r="A9" s="8"/>
      <c r="B9" s="2"/>
      <c r="C9" s="10" t="s">
        <v>72</v>
      </c>
      <c r="D9" s="56">
        <f>SUM(D3:D8)</f>
        <v>9630</v>
      </c>
      <c r="E9" s="44">
        <f>SUM(E3:E8)</f>
        <v>10420</v>
      </c>
      <c r="F9" s="24"/>
    </row>
    <row r="10" spans="1:7" ht="12.75" customHeight="1">
      <c r="A10" s="38" t="s">
        <v>147</v>
      </c>
      <c r="B10" s="2">
        <v>642014</v>
      </c>
      <c r="C10" s="33" t="s">
        <v>126</v>
      </c>
      <c r="D10" s="59">
        <v>3000</v>
      </c>
      <c r="E10" s="3">
        <v>3000</v>
      </c>
      <c r="F10" s="62"/>
      <c r="G10" s="24"/>
    </row>
    <row r="11" spans="1:7" ht="12.75" customHeight="1">
      <c r="A11" s="8"/>
      <c r="B11" s="2"/>
      <c r="C11" s="10" t="s">
        <v>127</v>
      </c>
      <c r="D11" s="61">
        <f>SUM(D10)</f>
        <v>3000</v>
      </c>
      <c r="E11" s="34">
        <f>SUM(E10)</f>
        <v>3000</v>
      </c>
      <c r="F11" s="63" t="s">
        <v>118</v>
      </c>
      <c r="G11" s="8" t="s">
        <v>120</v>
      </c>
    </row>
    <row r="12" spans="1:7" ht="12.75" customHeight="1">
      <c r="A12" s="37" t="s">
        <v>148</v>
      </c>
      <c r="B12" s="2">
        <v>611</v>
      </c>
      <c r="C12" s="16" t="s">
        <v>61</v>
      </c>
      <c r="D12" s="17">
        <v>6600</v>
      </c>
      <c r="E12" s="21">
        <v>6250</v>
      </c>
      <c r="F12" s="64">
        <v>18750</v>
      </c>
      <c r="G12" s="30">
        <f>E12+F12</f>
        <v>25000</v>
      </c>
    </row>
    <row r="13" spans="1:7" ht="12.75" customHeight="1">
      <c r="A13" s="37"/>
      <c r="B13" s="2">
        <v>614</v>
      </c>
      <c r="C13" s="16" t="s">
        <v>96</v>
      </c>
      <c r="D13" s="17">
        <v>1000</v>
      </c>
      <c r="E13" s="21">
        <v>1000</v>
      </c>
      <c r="F13" s="64"/>
      <c r="G13" s="30">
        <f aca="true" t="shared" si="0" ref="G13:G24">E13+F13</f>
        <v>1000</v>
      </c>
    </row>
    <row r="14" spans="1:7" ht="12.75" customHeight="1">
      <c r="A14" s="37"/>
      <c r="B14" s="2">
        <v>623</v>
      </c>
      <c r="C14" s="16" t="s">
        <v>95</v>
      </c>
      <c r="D14" s="17">
        <v>760</v>
      </c>
      <c r="E14" s="21">
        <v>600</v>
      </c>
      <c r="F14" s="64">
        <v>1900</v>
      </c>
      <c r="G14" s="30">
        <f t="shared" si="0"/>
        <v>2500</v>
      </c>
    </row>
    <row r="15" spans="1:7" ht="12.75" customHeight="1">
      <c r="A15" s="2"/>
      <c r="B15" s="2">
        <v>625</v>
      </c>
      <c r="C15" s="16" t="s">
        <v>94</v>
      </c>
      <c r="D15" s="17">
        <v>1900</v>
      </c>
      <c r="E15" s="21">
        <v>1600</v>
      </c>
      <c r="F15" s="64">
        <v>4650</v>
      </c>
      <c r="G15" s="30">
        <f t="shared" si="0"/>
        <v>6250</v>
      </c>
    </row>
    <row r="16" spans="1:7" ht="12.75" customHeight="1">
      <c r="A16" s="2"/>
      <c r="B16" s="2">
        <v>627</v>
      </c>
      <c r="C16" s="16" t="s">
        <v>66</v>
      </c>
      <c r="D16" s="17">
        <v>200</v>
      </c>
      <c r="E16" s="21">
        <v>250</v>
      </c>
      <c r="F16" s="64"/>
      <c r="G16" s="30">
        <f t="shared" si="0"/>
        <v>250</v>
      </c>
    </row>
    <row r="17" spans="1:7" ht="12.75" customHeight="1">
      <c r="A17" s="2"/>
      <c r="B17" s="2">
        <v>632001</v>
      </c>
      <c r="C17" s="16" t="s">
        <v>8</v>
      </c>
      <c r="D17" s="17">
        <v>3550</v>
      </c>
      <c r="E17" s="21">
        <v>3550</v>
      </c>
      <c r="F17" s="64">
        <v>2700</v>
      </c>
      <c r="G17" s="30">
        <f t="shared" si="0"/>
        <v>6250</v>
      </c>
    </row>
    <row r="18" spans="1:7" ht="12.75" customHeight="1">
      <c r="A18" s="2"/>
      <c r="B18" s="2">
        <v>632002</v>
      </c>
      <c r="C18" s="16" t="s">
        <v>44</v>
      </c>
      <c r="D18" s="17">
        <v>100</v>
      </c>
      <c r="E18" s="21">
        <v>100</v>
      </c>
      <c r="F18" s="64"/>
      <c r="G18" s="30">
        <f t="shared" si="0"/>
        <v>100</v>
      </c>
    </row>
    <row r="19" spans="1:7" ht="12.75" customHeight="1">
      <c r="A19" s="2"/>
      <c r="B19" s="2">
        <v>632003</v>
      </c>
      <c r="C19" s="16" t="s">
        <v>162</v>
      </c>
      <c r="D19" s="17">
        <v>180</v>
      </c>
      <c r="E19" s="21">
        <v>180</v>
      </c>
      <c r="F19" s="64"/>
      <c r="G19" s="30">
        <f t="shared" si="0"/>
        <v>180</v>
      </c>
    </row>
    <row r="20" spans="1:7" ht="12.75" customHeight="1">
      <c r="A20" s="2"/>
      <c r="B20" s="2">
        <v>633006</v>
      </c>
      <c r="C20" s="16" t="s">
        <v>22</v>
      </c>
      <c r="D20" s="17">
        <v>200</v>
      </c>
      <c r="E20" s="21">
        <v>200</v>
      </c>
      <c r="F20" s="64"/>
      <c r="G20" s="30">
        <f t="shared" si="0"/>
        <v>200</v>
      </c>
    </row>
    <row r="21" spans="1:7" ht="12.75" customHeight="1">
      <c r="A21" s="2"/>
      <c r="B21" s="2">
        <v>635006</v>
      </c>
      <c r="C21" s="16" t="s">
        <v>115</v>
      </c>
      <c r="D21" s="17">
        <v>100</v>
      </c>
      <c r="E21" s="21">
        <v>100</v>
      </c>
      <c r="F21" s="64"/>
      <c r="G21" s="30">
        <f t="shared" si="0"/>
        <v>100</v>
      </c>
    </row>
    <row r="22" spans="1:7" ht="12.75" customHeight="1">
      <c r="A22" s="2"/>
      <c r="B22" s="2">
        <v>637016</v>
      </c>
      <c r="C22" s="16" t="s">
        <v>67</v>
      </c>
      <c r="D22" s="17">
        <v>180</v>
      </c>
      <c r="E22" s="21">
        <v>180</v>
      </c>
      <c r="F22" s="64"/>
      <c r="G22" s="30">
        <f t="shared" si="0"/>
        <v>180</v>
      </c>
    </row>
    <row r="23" spans="1:7" ht="12.75" customHeight="1">
      <c r="A23" s="2"/>
      <c r="B23" s="2">
        <v>637027</v>
      </c>
      <c r="C23" s="16" t="s">
        <v>19</v>
      </c>
      <c r="D23" s="17">
        <v>3000</v>
      </c>
      <c r="E23" s="21"/>
      <c r="F23" s="64"/>
      <c r="G23" s="30">
        <f t="shared" si="0"/>
        <v>0</v>
      </c>
    </row>
    <row r="24" spans="1:8" ht="12.75" customHeight="1">
      <c r="A24" s="2"/>
      <c r="B24" s="2"/>
      <c r="C24" s="31" t="s">
        <v>119</v>
      </c>
      <c r="D24" s="32">
        <f>SUM(D12:D23)</f>
        <v>17770</v>
      </c>
      <c r="E24" s="29">
        <f>SUM(E12:E23)</f>
        <v>14010</v>
      </c>
      <c r="F24" s="65">
        <f>SUM(F12:F23)</f>
        <v>28000</v>
      </c>
      <c r="G24" s="30">
        <f t="shared" si="0"/>
        <v>42010</v>
      </c>
      <c r="H24" s="39"/>
    </row>
    <row r="25" spans="1:7" ht="12.75" customHeight="1">
      <c r="A25" s="8" t="s">
        <v>41</v>
      </c>
      <c r="B25" s="2">
        <v>651002</v>
      </c>
      <c r="C25" s="9" t="s">
        <v>39</v>
      </c>
      <c r="D25" s="53">
        <v>5000</v>
      </c>
      <c r="E25" s="4">
        <v>5000</v>
      </c>
      <c r="F25" s="35">
        <v>17000</v>
      </c>
      <c r="G25" s="35"/>
    </row>
    <row r="26" spans="1:7" ht="12.75" customHeight="1">
      <c r="A26" s="8"/>
      <c r="B26" s="2">
        <v>651003</v>
      </c>
      <c r="C26" s="9" t="s">
        <v>40</v>
      </c>
      <c r="D26" s="53">
        <v>19000</v>
      </c>
      <c r="E26" s="4">
        <v>19000</v>
      </c>
      <c r="F26" s="35"/>
      <c r="G26" s="35"/>
    </row>
    <row r="27" spans="1:7" ht="12.75" customHeight="1">
      <c r="A27" s="8"/>
      <c r="B27" s="2">
        <v>651003</v>
      </c>
      <c r="C27" s="23" t="s">
        <v>154</v>
      </c>
      <c r="D27" s="53">
        <v>1000</v>
      </c>
      <c r="E27" s="4">
        <v>1000</v>
      </c>
      <c r="F27" s="35"/>
      <c r="G27" s="35"/>
    </row>
    <row r="28" spans="1:7" ht="12.75" customHeight="1">
      <c r="A28" s="8"/>
      <c r="B28" s="2"/>
      <c r="C28" s="15" t="s">
        <v>112</v>
      </c>
      <c r="D28" s="54">
        <f>SUM(D25:D27)</f>
        <v>25000</v>
      </c>
      <c r="E28" s="6">
        <f>SUM(E25:E27)</f>
        <v>25000</v>
      </c>
      <c r="F28" s="35"/>
      <c r="G28" s="35"/>
    </row>
    <row r="29" spans="1:5" ht="12.75">
      <c r="A29" s="8"/>
      <c r="B29" s="2"/>
      <c r="C29" s="8"/>
      <c r="D29" s="59"/>
      <c r="E29" s="3"/>
    </row>
    <row r="30" spans="1:5" ht="12.75">
      <c r="A30" s="8"/>
      <c r="B30" s="2"/>
      <c r="C30" s="8" t="s">
        <v>69</v>
      </c>
      <c r="D30" s="53">
        <f>List2!D57</f>
        <v>246700</v>
      </c>
      <c r="E30" s="4">
        <f>List2!E57</f>
        <v>253980</v>
      </c>
    </row>
    <row r="31" spans="1:5" ht="12.75">
      <c r="A31" s="8"/>
      <c r="B31" s="2"/>
      <c r="C31" s="8" t="s">
        <v>68</v>
      </c>
      <c r="D31" s="53">
        <f>List3!D52</f>
        <v>114920</v>
      </c>
      <c r="E31" s="4">
        <f>List3!E52</f>
        <v>117170</v>
      </c>
    </row>
    <row r="32" spans="1:5" ht="12.75">
      <c r="A32" s="8"/>
      <c r="B32" s="2"/>
      <c r="C32" s="8" t="s">
        <v>70</v>
      </c>
      <c r="D32" s="53">
        <f>D9+D11+D24+D28+F25</f>
        <v>72400</v>
      </c>
      <c r="E32" s="4">
        <f>E9+E11+G24+E28</f>
        <v>80430</v>
      </c>
    </row>
    <row r="33" spans="1:5" ht="12.75">
      <c r="A33" s="8"/>
      <c r="B33" s="2"/>
      <c r="C33" s="10" t="s">
        <v>75</v>
      </c>
      <c r="D33" s="54">
        <f>SUM(D30:D32)</f>
        <v>434020</v>
      </c>
      <c r="E33" s="66">
        <f>SUM(E30:E32)</f>
        <v>451580</v>
      </c>
    </row>
    <row r="34" spans="1:5" ht="8.25" customHeight="1">
      <c r="A34" s="24"/>
      <c r="B34" s="18"/>
      <c r="C34" s="24"/>
      <c r="D34" s="22"/>
      <c r="E34" s="68"/>
    </row>
    <row r="35" spans="1:5" ht="12.75">
      <c r="A35" s="24"/>
      <c r="B35" s="18"/>
      <c r="C35" s="24"/>
      <c r="D35" s="22"/>
      <c r="E35" s="22"/>
    </row>
    <row r="36" spans="1:5" ht="12.75" customHeight="1">
      <c r="A36" s="8"/>
      <c r="B36" s="2"/>
      <c r="C36" s="3" t="s">
        <v>125</v>
      </c>
      <c r="D36" s="60" t="s">
        <v>91</v>
      </c>
      <c r="E36" s="49" t="s">
        <v>91</v>
      </c>
    </row>
    <row r="37" spans="1:5" ht="12.75">
      <c r="A37" s="8" t="s">
        <v>41</v>
      </c>
      <c r="B37" s="2">
        <v>821005</v>
      </c>
      <c r="C37" s="8" t="s">
        <v>20</v>
      </c>
      <c r="D37" s="59">
        <v>3000</v>
      </c>
      <c r="E37" s="3">
        <v>3000</v>
      </c>
    </row>
    <row r="38" spans="1:5" ht="12.75">
      <c r="A38" s="8"/>
      <c r="B38" s="2">
        <v>821007</v>
      </c>
      <c r="C38" s="8" t="s">
        <v>21</v>
      </c>
      <c r="D38" s="59">
        <v>24630</v>
      </c>
      <c r="E38" s="3">
        <v>24630</v>
      </c>
    </row>
    <row r="39" spans="1:5" ht="12.75">
      <c r="A39" s="8"/>
      <c r="B39" s="2">
        <v>821007</v>
      </c>
      <c r="C39" s="16" t="s">
        <v>155</v>
      </c>
      <c r="D39" s="59">
        <v>740</v>
      </c>
      <c r="E39" s="3">
        <v>740</v>
      </c>
    </row>
    <row r="40" spans="1:5" ht="12.75">
      <c r="A40" s="8"/>
      <c r="B40" s="2"/>
      <c r="C40" s="31" t="s">
        <v>128</v>
      </c>
      <c r="D40" s="61">
        <f>SUM(D37:D39)</f>
        <v>28370</v>
      </c>
      <c r="E40" s="67">
        <f>SUM(E37:E39)</f>
        <v>28370</v>
      </c>
    </row>
    <row r="41" ht="6.75" customHeight="1">
      <c r="E41" s="68"/>
    </row>
    <row r="42" ht="12.75">
      <c r="E42" s="22"/>
    </row>
    <row r="43" spans="1:5" ht="14.25" customHeight="1">
      <c r="A43" s="8"/>
      <c r="B43" s="2"/>
      <c r="C43" s="3" t="s">
        <v>124</v>
      </c>
      <c r="D43" s="60" t="s">
        <v>91</v>
      </c>
      <c r="E43" s="49" t="s">
        <v>91</v>
      </c>
    </row>
    <row r="44" spans="1:5" ht="12.75" customHeight="1">
      <c r="A44" s="8" t="s">
        <v>156</v>
      </c>
      <c r="B44" s="2">
        <v>717002</v>
      </c>
      <c r="C44" s="37" t="s">
        <v>168</v>
      </c>
      <c r="D44" s="60">
        <v>9500</v>
      </c>
      <c r="E44" s="49">
        <v>11000</v>
      </c>
    </row>
    <row r="45" spans="1:5" ht="12.75" customHeight="1">
      <c r="A45" s="8"/>
      <c r="B45" s="2">
        <v>717002</v>
      </c>
      <c r="C45" s="2" t="s">
        <v>164</v>
      </c>
      <c r="D45" s="60">
        <v>10350</v>
      </c>
      <c r="E45" s="49"/>
    </row>
    <row r="46" spans="1:5" ht="12.75">
      <c r="A46" s="8"/>
      <c r="B46" s="2">
        <v>717002</v>
      </c>
      <c r="C46" s="16" t="s">
        <v>167</v>
      </c>
      <c r="D46" s="59">
        <v>3800</v>
      </c>
      <c r="E46" s="3">
        <v>3800</v>
      </c>
    </row>
    <row r="47" spans="1:5" ht="12.75">
      <c r="A47" s="8"/>
      <c r="B47" s="2">
        <v>717002</v>
      </c>
      <c r="C47" s="8" t="s">
        <v>165</v>
      </c>
      <c r="D47" s="59">
        <v>3650</v>
      </c>
      <c r="E47" s="3"/>
    </row>
    <row r="48" spans="1:5" ht="12.75">
      <c r="A48" s="8"/>
      <c r="B48" s="2">
        <v>717003</v>
      </c>
      <c r="C48" s="16" t="s">
        <v>169</v>
      </c>
      <c r="D48" s="59"/>
      <c r="E48" s="3">
        <v>3500</v>
      </c>
    </row>
    <row r="49" spans="1:5" ht="12.75" customHeight="1">
      <c r="A49" s="8"/>
      <c r="B49" s="2"/>
      <c r="C49" s="10" t="s">
        <v>76</v>
      </c>
      <c r="D49" s="61">
        <f>SUM(D44:D47)</f>
        <v>27300</v>
      </c>
      <c r="E49" s="67">
        <f>SUM(E44:E48)</f>
        <v>18300</v>
      </c>
    </row>
    <row r="50" ht="15.75" customHeight="1">
      <c r="E50" s="70"/>
    </row>
    <row r="51" spans="1:5" ht="19.5" customHeight="1">
      <c r="A51" s="8"/>
      <c r="B51" s="2"/>
      <c r="C51" s="28" t="s">
        <v>130</v>
      </c>
      <c r="D51" s="32">
        <f>List1!C37</f>
        <v>495011</v>
      </c>
      <c r="E51" s="69">
        <f>List1!D37</f>
        <v>515090</v>
      </c>
    </row>
    <row r="52" spans="1:5" ht="20.25" customHeight="1">
      <c r="A52" s="8"/>
      <c r="B52" s="2"/>
      <c r="C52" s="28" t="s">
        <v>129</v>
      </c>
      <c r="D52" s="32">
        <f>D33+D40+D49</f>
        <v>489690</v>
      </c>
      <c r="E52" s="29">
        <f>E33+E40+E49</f>
        <v>498250</v>
      </c>
    </row>
    <row r="53" spans="1:5" ht="12.75">
      <c r="A53" s="8"/>
      <c r="B53" s="2"/>
      <c r="C53" s="8" t="s">
        <v>133</v>
      </c>
      <c r="D53" s="53">
        <f>D51-D52</f>
        <v>5321</v>
      </c>
      <c r="E53" s="4">
        <f>E51-E52</f>
        <v>16840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OcÚ Veľké Kosihy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Szendi Ladislav</dc:creator>
  <cp:keywords/>
  <dc:description/>
  <cp:lastModifiedBy>FERUSZOVÁ Renáta</cp:lastModifiedBy>
  <cp:lastPrinted>2016-12-12T08:26:49Z</cp:lastPrinted>
  <dcterms:created xsi:type="dcterms:W3CDTF">2004-12-16T10:49:21Z</dcterms:created>
  <dcterms:modified xsi:type="dcterms:W3CDTF">2016-12-12T12:17:35Z</dcterms:modified>
  <cp:category/>
  <cp:version/>
  <cp:contentType/>
  <cp:contentStatus/>
</cp:coreProperties>
</file>